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2330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50" i="1"/>
  <c r="G51" i="1"/>
  <c r="G52" i="1"/>
  <c r="G53" i="1"/>
  <c r="G54" i="1"/>
  <c r="G55" i="1"/>
  <c r="G56" i="1"/>
  <c r="G48" i="1"/>
  <c r="G39" i="1"/>
  <c r="G40" i="1"/>
  <c r="G41" i="1"/>
  <c r="G42" i="1"/>
  <c r="G43" i="1"/>
  <c r="G44" i="1"/>
  <c r="G45" i="1"/>
  <c r="G46" i="1"/>
  <c r="G38" i="1"/>
  <c r="G29" i="1"/>
  <c r="G30" i="1"/>
  <c r="G31" i="1"/>
  <c r="G33" i="1"/>
  <c r="G34" i="1"/>
  <c r="G35" i="1"/>
  <c r="G36" i="1"/>
  <c r="G19" i="1"/>
  <c r="G20" i="1"/>
  <c r="G21" i="1"/>
  <c r="G22" i="1"/>
  <c r="G23" i="1"/>
  <c r="G25" i="1"/>
  <c r="G26" i="1"/>
  <c r="G18" i="1"/>
  <c r="G11" i="1"/>
  <c r="G12" i="1"/>
  <c r="G13" i="1"/>
  <c r="G14" i="1"/>
  <c r="G15" i="1"/>
  <c r="G16" i="1"/>
  <c r="G10" i="1"/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9" i="1"/>
  <c r="H69" i="1" s="1"/>
  <c r="E61" i="1"/>
  <c r="H61" i="1" s="1"/>
  <c r="E27" i="1"/>
  <c r="H27" i="1" s="1"/>
  <c r="D81" i="1"/>
  <c r="G81" i="1"/>
  <c r="E37" i="1"/>
  <c r="H37" i="1" s="1"/>
  <c r="E17" i="1"/>
  <c r="H1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<sst xmlns="http://schemas.openxmlformats.org/spreadsheetml/2006/main" count="92" uniqueCount="92">
  <si>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</si>
  <si>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</si>
  <si>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</si>
  <si>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</si>
  <si>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</si>
  <si>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</si>
  <si>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</si>
  <si>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</si>
  <si>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</si>
  <si>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</si>
  <si>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</si>
  <si>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</si>
  <si>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</si>
  <si>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</si>
  <si>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</si>
  <si>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</si>
  <si>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</si>
  <si>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</si>
  <si>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</si>
  <si>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</si>
  <si>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</si>
  <si>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</si>
  <si>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</si>
  <si>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</si>
  <si>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</si>
  <si>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</si>
  <si>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</si>
  <si>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</si>
  <si>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</si>
  <si>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</si>
  <si>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</si>
  <si>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</si>
  <si>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</si>
  <si>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</si>
  <si>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</si>
  <si>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</si>
  <si>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</si>
  <si>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</si>
  <si>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</si>
  <si>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</si>
  <si>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</si>
  <si>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</si>
  <si>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</si>
  <si>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</si>
  <si>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</si>
  <si>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</si>
  <si>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</si>
  <si>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</si>
  <si>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</si>
  <si>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</si>
  <si>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</si>
  <si>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</si>
  <si>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</si>
  <si>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</si>
  <si>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</si>
  <si>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</si>
  <si>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</si>
  <si>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</si>
  <si>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</si>
  <si>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</si>
  <si>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</si>
  <si>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</si>
  <si>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</si>
  <si>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</si>
  <si>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</si>
  <si>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</si>
  <si>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</si>
  <si>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</si>
  <si>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</si>
  <si>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</si>
  <si>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</si>
  <si>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</si>
  <si>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</si>
  <si>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</si>
  <si>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</si>
  <si>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</si>
  <si>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</si>
  <si>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</si>
  <si>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</si>
  <si>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</si>
  <si>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</si>
  <si>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</si>
  <si>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</si>
  <si>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</si>
  <si>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</si>
  <si>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</si>
  <si>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Delicias</t>
  </si>
  <si>
    <t>C.P. ALBERTO ARAGON RUIZ</t>
  </si>
  <si>
    <t>DIRECTOR EJECUTIVO</t>
  </si>
  <si>
    <t>DIRECTOR FINANCIERO</t>
  </si>
  <si>
    <t>LIC JUAN CARLOS VELASCO PONCE</t>
  </si>
  <si>
    <t>Del 01 enero al 31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</si>
</sst>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45" zoomScaleNormal="100" workbookViewId="0">
      <selection activeCell="B50" sqref="B5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1.7109375" style="1" customWidth="1"/>
    <col min="4" max="4" width="21.5703125" style="1" customWidth="1"/>
    <col min="5" max="5" width="18" style="1" customWidth="1"/>
    <col min="6" max="6" width="18.140625" style="1" bestFit="1" customWidth="1"/>
    <col min="7" max="7" width="26.42578125" style="1" bestFit="1" customWidth="1"/>
    <col min="8" max="8" width="17.855468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3" t="s">
        <v>86</v>
      </c>
      <c r="C2" s="24"/>
      <c r="D2" s="24"/>
      <c r="E2" s="24"/>
      <c r="F2" s="24"/>
      <c r="G2" s="24"/>
      <c r="H2" s="25"/>
    </row>
    <row r="3" spans="2:9" x14ac:dyDescent="0.2">
      <c r="B3" s="26" t="s">
        <v>1</v>
      </c>
      <c r="C3" s="27"/>
      <c r="D3" s="27"/>
      <c r="E3" s="27"/>
      <c r="F3" s="27"/>
      <c r="G3" s="27"/>
      <c r="H3" s="28"/>
    </row>
    <row r="4" spans="2:9" x14ac:dyDescent="0.2">
      <c r="B4" s="26" t="s">
        <v>2</v>
      </c>
      <c r="C4" s="27"/>
      <c r="D4" s="27"/>
      <c r="E4" s="27"/>
      <c r="F4" s="27"/>
      <c r="G4" s="27"/>
      <c r="H4" s="28"/>
    </row>
    <row r="5" spans="2:9" ht="12.75" thickBot="1" x14ac:dyDescent="0.25">
      <c r="B5" s="29" t="s">
        <v>91</v>
      </c>
      <c r="C5" s="30"/>
      <c r="D5" s="30"/>
      <c r="E5" s="30"/>
      <c r="F5" s="30"/>
      <c r="G5" s="30"/>
      <c r="H5" s="31"/>
    </row>
    <row r="6" spans="2:9" ht="12.75" thickBot="1" x14ac:dyDescent="0.25">
      <c r="B6" s="32" t="s">
        <v>3</v>
      </c>
      <c r="C6" s="35" t="s">
        <v>4</v>
      </c>
      <c r="D6" s="36"/>
      <c r="E6" s="36"/>
      <c r="F6" s="36"/>
      <c r="G6" s="37"/>
      <c r="H6" s="38" t="s">
        <v>5</v>
      </c>
    </row>
    <row r="7" spans="2:9" ht="24.75" thickBot="1" x14ac:dyDescent="0.25">
      <c r="B7" s="33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9"/>
    </row>
    <row r="8" spans="2:9" ht="15.75" customHeight="1" thickBot="1" x14ac:dyDescent="0.25">
      <c r="B8" s="34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4">
        <f>SUM(C10:C16)</f>
        <v>98421000</v>
      </c>
      <c r="D9" s="14">
        <f>SUM(D10:D16)</f>
        <v>-2660311</v>
      </c>
      <c r="E9" s="14">
        <f t="shared" ref="E9:E26" si="0">C9+D9</f>
        <v>95760689</v>
      </c>
      <c r="F9" s="14">
        <f>SUM(F10:F16)</f>
        <v>93573575</v>
      </c>
      <c r="G9" s="14">
        <f>SUM(G10:G16)</f>
        <v>93573575</v>
      </c>
      <c r="H9" s="14">
        <f t="shared" ref="H9:H40" si="1">E9-F9</f>
        <v>2187114</v>
      </c>
    </row>
    <row r="10" spans="2:9" ht="12" customHeight="1" x14ac:dyDescent="0.2">
      <c r="B10" s="11" t="s">
        <v>14</v>
      </c>
      <c r="C10" s="12">
        <v>51595891</v>
      </c>
      <c r="D10" s="12">
        <v>-2077982</v>
      </c>
      <c r="E10" s="17">
        <f t="shared" si="0"/>
        <v>49517909</v>
      </c>
      <c r="F10" s="12">
        <v>49141621</v>
      </c>
      <c r="G10" s="12">
        <f>F10</f>
        <v>49141621</v>
      </c>
      <c r="H10" s="17">
        <f t="shared" si="1"/>
        <v>376288</v>
      </c>
    </row>
    <row r="11" spans="2:9" ht="12" customHeight="1" x14ac:dyDescent="0.2">
      <c r="B11" s="11" t="s">
        <v>15</v>
      </c>
      <c r="C11" s="12">
        <v>4550541</v>
      </c>
      <c r="D11" s="12">
        <v>-446427</v>
      </c>
      <c r="E11" s="17">
        <f t="shared" si="0"/>
        <v>4104114</v>
      </c>
      <c r="F11" s="12">
        <v>3842428</v>
      </c>
      <c r="G11" s="12">
        <f t="shared" ref="G11:G16" si="2">F11</f>
        <v>3842428</v>
      </c>
      <c r="H11" s="17">
        <f t="shared" si="1"/>
        <v>261686</v>
      </c>
    </row>
    <row r="12" spans="2:9" ht="12" customHeight="1" x14ac:dyDescent="0.2">
      <c r="B12" s="11" t="s">
        <v>16</v>
      </c>
      <c r="C12" s="12">
        <v>14019778</v>
      </c>
      <c r="D12" s="12">
        <v>2662032</v>
      </c>
      <c r="E12" s="17">
        <f t="shared" si="0"/>
        <v>16681810</v>
      </c>
      <c r="F12" s="12">
        <v>16021507</v>
      </c>
      <c r="G12" s="12">
        <f t="shared" si="2"/>
        <v>16021507</v>
      </c>
      <c r="H12" s="17">
        <f t="shared" si="1"/>
        <v>660303</v>
      </c>
    </row>
    <row r="13" spans="2:9" ht="12" customHeight="1" x14ac:dyDescent="0.2">
      <c r="B13" s="11" t="s">
        <v>17</v>
      </c>
      <c r="C13" s="12">
        <v>11061467</v>
      </c>
      <c r="D13" s="12">
        <v>884870</v>
      </c>
      <c r="E13" s="17">
        <f>C13+D13</f>
        <v>11946337</v>
      </c>
      <c r="F13" s="12">
        <v>11744471</v>
      </c>
      <c r="G13" s="12">
        <f t="shared" si="2"/>
        <v>11744471</v>
      </c>
      <c r="H13" s="17">
        <f t="shared" si="1"/>
        <v>201866</v>
      </c>
    </row>
    <row r="14" spans="2:9" ht="12" customHeight="1" x14ac:dyDescent="0.2">
      <c r="B14" s="11" t="s">
        <v>18</v>
      </c>
      <c r="C14" s="12">
        <v>17193323</v>
      </c>
      <c r="D14" s="12">
        <v>-3682804</v>
      </c>
      <c r="E14" s="17">
        <f t="shared" si="0"/>
        <v>13510519</v>
      </c>
      <c r="F14" s="12">
        <v>12823548</v>
      </c>
      <c r="G14" s="12">
        <f t="shared" si="2"/>
        <v>12823548</v>
      </c>
      <c r="H14" s="17">
        <f t="shared" si="1"/>
        <v>686971</v>
      </c>
    </row>
    <row r="15" spans="2:9" ht="12" customHeight="1" x14ac:dyDescent="0.2">
      <c r="B15" s="11" t="s">
        <v>19</v>
      </c>
      <c r="C15" s="12">
        <v>0</v>
      </c>
      <c r="D15" s="12">
        <v>0</v>
      </c>
      <c r="E15" s="17">
        <f t="shared" si="0"/>
        <v>0</v>
      </c>
      <c r="F15" s="12">
        <v>0</v>
      </c>
      <c r="G15" s="12">
        <f t="shared" si="2"/>
        <v>0</v>
      </c>
      <c r="H15" s="17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2">
        <v>0</v>
      </c>
      <c r="E16" s="17">
        <f t="shared" si="0"/>
        <v>0</v>
      </c>
      <c r="F16" s="12">
        <v>0</v>
      </c>
      <c r="G16" s="12">
        <f t="shared" si="2"/>
        <v>0</v>
      </c>
      <c r="H16" s="17">
        <f t="shared" si="1"/>
        <v>0</v>
      </c>
    </row>
    <row r="17" spans="2:8" ht="24" customHeight="1" x14ac:dyDescent="0.2">
      <c r="B17" s="6" t="s">
        <v>21</v>
      </c>
      <c r="C17" s="14">
        <f>SUM(C18:C26)</f>
        <v>23009000</v>
      </c>
      <c r="D17" s="14">
        <f>SUM(D18:D26)</f>
        <v>2668234</v>
      </c>
      <c r="E17" s="14">
        <f t="shared" si="0"/>
        <v>25677234</v>
      </c>
      <c r="F17" s="14">
        <f>SUM(F18:F26)</f>
        <v>24419118</v>
      </c>
      <c r="G17" s="14">
        <f>SUM(G18:G26)</f>
        <v>24339468</v>
      </c>
      <c r="H17" s="14">
        <f t="shared" si="1"/>
        <v>1258116</v>
      </c>
    </row>
    <row r="18" spans="2:8" ht="24" x14ac:dyDescent="0.2">
      <c r="B18" s="9" t="s">
        <v>22</v>
      </c>
      <c r="C18" s="12">
        <v>880000</v>
      </c>
      <c r="D18" s="12">
        <v>349534</v>
      </c>
      <c r="E18" s="17">
        <f t="shared" si="0"/>
        <v>1229534</v>
      </c>
      <c r="F18" s="12">
        <v>1184954</v>
      </c>
      <c r="G18" s="12">
        <f>F18</f>
        <v>1184954</v>
      </c>
      <c r="H18" s="17">
        <f t="shared" si="1"/>
        <v>44580</v>
      </c>
    </row>
    <row r="19" spans="2:8" ht="12" customHeight="1" x14ac:dyDescent="0.2">
      <c r="B19" s="9" t="s">
        <v>23</v>
      </c>
      <c r="C19" s="12">
        <v>0</v>
      </c>
      <c r="D19" s="12">
        <v>2001</v>
      </c>
      <c r="E19" s="17">
        <f t="shared" si="0"/>
        <v>2001</v>
      </c>
      <c r="F19" s="12">
        <v>2001</v>
      </c>
      <c r="G19" s="12">
        <f t="shared" ref="G19:G26" si="3">F19</f>
        <v>2001</v>
      </c>
      <c r="H19" s="17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2">
        <v>0</v>
      </c>
      <c r="E20" s="17">
        <f t="shared" si="0"/>
        <v>0</v>
      </c>
      <c r="F20" s="12">
        <v>0</v>
      </c>
      <c r="G20" s="12">
        <f t="shared" si="3"/>
        <v>0</v>
      </c>
      <c r="H20" s="17">
        <f t="shared" si="1"/>
        <v>0</v>
      </c>
    </row>
    <row r="21" spans="2:8" ht="12" customHeight="1" x14ac:dyDescent="0.2">
      <c r="B21" s="9" t="s">
        <v>25</v>
      </c>
      <c r="C21" s="12">
        <v>7674000</v>
      </c>
      <c r="D21" s="12">
        <v>389347</v>
      </c>
      <c r="E21" s="17">
        <f t="shared" si="0"/>
        <v>8063347</v>
      </c>
      <c r="F21" s="12">
        <v>7347727</v>
      </c>
      <c r="G21" s="12">
        <f t="shared" si="3"/>
        <v>7347727</v>
      </c>
      <c r="H21" s="17">
        <f t="shared" si="1"/>
        <v>715620</v>
      </c>
    </row>
    <row r="22" spans="2:8" ht="12" customHeight="1" x14ac:dyDescent="0.2">
      <c r="B22" s="9" t="s">
        <v>26</v>
      </c>
      <c r="C22" s="12">
        <v>6110000</v>
      </c>
      <c r="D22" s="12">
        <v>-406798</v>
      </c>
      <c r="E22" s="17">
        <f t="shared" si="0"/>
        <v>5703202</v>
      </c>
      <c r="F22" s="12">
        <v>5669410</v>
      </c>
      <c r="G22" s="12">
        <f t="shared" si="3"/>
        <v>5669410</v>
      </c>
      <c r="H22" s="17">
        <f t="shared" si="1"/>
        <v>33792</v>
      </c>
    </row>
    <row r="23" spans="2:8" ht="12" customHeight="1" x14ac:dyDescent="0.2">
      <c r="B23" s="9" t="s">
        <v>27</v>
      </c>
      <c r="C23" s="12">
        <v>4250000</v>
      </c>
      <c r="D23" s="12">
        <v>854050</v>
      </c>
      <c r="E23" s="17">
        <f t="shared" si="0"/>
        <v>5104050</v>
      </c>
      <c r="F23" s="12">
        <v>5089540</v>
      </c>
      <c r="G23" s="12">
        <f t="shared" si="3"/>
        <v>5089540</v>
      </c>
      <c r="H23" s="17">
        <f t="shared" si="1"/>
        <v>14510</v>
      </c>
    </row>
    <row r="24" spans="2:8" ht="12" customHeight="1" x14ac:dyDescent="0.2">
      <c r="B24" s="9" t="s">
        <v>28</v>
      </c>
      <c r="C24" s="12">
        <v>1085000</v>
      </c>
      <c r="D24" s="12">
        <v>351001</v>
      </c>
      <c r="E24" s="17">
        <f t="shared" si="0"/>
        <v>1436001</v>
      </c>
      <c r="F24" s="12">
        <v>1393245</v>
      </c>
      <c r="G24" s="12">
        <v>1313595</v>
      </c>
      <c r="H24" s="17">
        <f t="shared" si="1"/>
        <v>42756</v>
      </c>
    </row>
    <row r="25" spans="2:8" ht="12" customHeight="1" x14ac:dyDescent="0.2">
      <c r="B25" s="9" t="s">
        <v>29</v>
      </c>
      <c r="C25" s="12">
        <v>0</v>
      </c>
      <c r="D25" s="12">
        <v>0</v>
      </c>
      <c r="E25" s="17">
        <f t="shared" si="0"/>
        <v>0</v>
      </c>
      <c r="F25" s="12">
        <v>0</v>
      </c>
      <c r="G25" s="12">
        <f t="shared" si="3"/>
        <v>0</v>
      </c>
      <c r="H25" s="17">
        <f t="shared" si="1"/>
        <v>0</v>
      </c>
    </row>
    <row r="26" spans="2:8" ht="12" customHeight="1" x14ac:dyDescent="0.2">
      <c r="B26" s="9" t="s">
        <v>30</v>
      </c>
      <c r="C26" s="12">
        <v>3010000</v>
      </c>
      <c r="D26" s="12">
        <v>1129099</v>
      </c>
      <c r="E26" s="17">
        <f t="shared" si="0"/>
        <v>4139099</v>
      </c>
      <c r="F26" s="12">
        <v>3732241</v>
      </c>
      <c r="G26" s="12">
        <f t="shared" si="3"/>
        <v>3732241</v>
      </c>
      <c r="H26" s="17">
        <f t="shared" si="1"/>
        <v>406858</v>
      </c>
    </row>
    <row r="27" spans="2:8" ht="20.100000000000001" customHeight="1" x14ac:dyDescent="0.2">
      <c r="B27" s="6" t="s">
        <v>31</v>
      </c>
      <c r="C27" s="14">
        <f>SUM(C28:C36)</f>
        <v>79720000</v>
      </c>
      <c r="D27" s="14">
        <f>SUM(D28:D36)</f>
        <v>-1695627</v>
      </c>
      <c r="E27" s="14">
        <f>D27+C27</f>
        <v>78024373</v>
      </c>
      <c r="F27" s="14">
        <f>SUM(F28:F36)</f>
        <v>72472664</v>
      </c>
      <c r="G27" s="14">
        <f>SUM(G28:G36)</f>
        <v>70187633</v>
      </c>
      <c r="H27" s="14">
        <f t="shared" si="1"/>
        <v>5551709</v>
      </c>
    </row>
    <row r="28" spans="2:8" x14ac:dyDescent="0.2">
      <c r="B28" s="9" t="s">
        <v>32</v>
      </c>
      <c r="C28" s="12">
        <v>33316600</v>
      </c>
      <c r="D28" s="12">
        <v>1933258</v>
      </c>
      <c r="E28" s="17">
        <f t="shared" ref="E28:E36" si="4">C28+D28</f>
        <v>35249858</v>
      </c>
      <c r="F28" s="12">
        <v>31453917</v>
      </c>
      <c r="G28" s="12">
        <v>29184466</v>
      </c>
      <c r="H28" s="17">
        <f t="shared" si="1"/>
        <v>3795941</v>
      </c>
    </row>
    <row r="29" spans="2:8" x14ac:dyDescent="0.2">
      <c r="B29" s="9" t="s">
        <v>33</v>
      </c>
      <c r="C29" s="12">
        <v>354400</v>
      </c>
      <c r="D29" s="12">
        <v>251943</v>
      </c>
      <c r="E29" s="17">
        <f t="shared" si="4"/>
        <v>606343</v>
      </c>
      <c r="F29" s="12">
        <v>600198</v>
      </c>
      <c r="G29" s="12">
        <f t="shared" ref="G29:G36" si="5">F29</f>
        <v>600198</v>
      </c>
      <c r="H29" s="17">
        <f t="shared" si="1"/>
        <v>6145</v>
      </c>
    </row>
    <row r="30" spans="2:8" ht="12" customHeight="1" x14ac:dyDescent="0.2">
      <c r="B30" s="9" t="s">
        <v>34</v>
      </c>
      <c r="C30" s="12">
        <v>4463000</v>
      </c>
      <c r="D30" s="12">
        <v>1091426</v>
      </c>
      <c r="E30" s="17">
        <f t="shared" si="4"/>
        <v>5554426</v>
      </c>
      <c r="F30" s="12">
        <v>5422454</v>
      </c>
      <c r="G30" s="12">
        <f t="shared" si="5"/>
        <v>5422454</v>
      </c>
      <c r="H30" s="17">
        <f t="shared" si="1"/>
        <v>131972</v>
      </c>
    </row>
    <row r="31" spans="2:8" x14ac:dyDescent="0.2">
      <c r="B31" s="9" t="s">
        <v>35</v>
      </c>
      <c r="C31" s="12">
        <v>2660000</v>
      </c>
      <c r="D31" s="12">
        <v>1044261</v>
      </c>
      <c r="E31" s="17">
        <f t="shared" si="4"/>
        <v>3704261</v>
      </c>
      <c r="F31" s="12">
        <v>3625775</v>
      </c>
      <c r="G31" s="12">
        <f t="shared" si="5"/>
        <v>3625775</v>
      </c>
      <c r="H31" s="17">
        <f t="shared" si="1"/>
        <v>78486</v>
      </c>
    </row>
    <row r="32" spans="2:8" ht="24" x14ac:dyDescent="0.2">
      <c r="B32" s="9" t="s">
        <v>36</v>
      </c>
      <c r="C32" s="12">
        <v>4750000</v>
      </c>
      <c r="D32" s="12">
        <v>2028243</v>
      </c>
      <c r="E32" s="17">
        <f t="shared" si="4"/>
        <v>6778243</v>
      </c>
      <c r="F32" s="12">
        <v>6537512</v>
      </c>
      <c r="G32" s="12">
        <v>6521932</v>
      </c>
      <c r="H32" s="17">
        <f t="shared" si="1"/>
        <v>240731</v>
      </c>
    </row>
    <row r="33" spans="2:8" x14ac:dyDescent="0.2">
      <c r="B33" s="9" t="s">
        <v>37</v>
      </c>
      <c r="C33" s="12">
        <v>2800000</v>
      </c>
      <c r="D33" s="12">
        <v>-249663</v>
      </c>
      <c r="E33" s="17">
        <f t="shared" si="4"/>
        <v>2550337</v>
      </c>
      <c r="F33" s="12">
        <v>2536737</v>
      </c>
      <c r="G33" s="12">
        <f t="shared" si="5"/>
        <v>2536737</v>
      </c>
      <c r="H33" s="17">
        <f t="shared" si="1"/>
        <v>13600</v>
      </c>
    </row>
    <row r="34" spans="2:8" x14ac:dyDescent="0.2">
      <c r="B34" s="9" t="s">
        <v>38</v>
      </c>
      <c r="C34" s="12">
        <v>30000</v>
      </c>
      <c r="D34" s="12">
        <v>9032</v>
      </c>
      <c r="E34" s="17">
        <f t="shared" si="4"/>
        <v>39032</v>
      </c>
      <c r="F34" s="12">
        <v>39008</v>
      </c>
      <c r="G34" s="12">
        <f t="shared" si="5"/>
        <v>39008</v>
      </c>
      <c r="H34" s="17">
        <f t="shared" si="1"/>
        <v>24</v>
      </c>
    </row>
    <row r="35" spans="2:8" x14ac:dyDescent="0.2">
      <c r="B35" s="9" t="s">
        <v>39</v>
      </c>
      <c r="C35" s="12">
        <v>120000</v>
      </c>
      <c r="D35" s="12">
        <v>108213</v>
      </c>
      <c r="E35" s="17">
        <f t="shared" si="4"/>
        <v>228213</v>
      </c>
      <c r="F35" s="12">
        <v>227653</v>
      </c>
      <c r="G35" s="12">
        <f t="shared" si="5"/>
        <v>227653</v>
      </c>
      <c r="H35" s="17">
        <f t="shared" si="1"/>
        <v>560</v>
      </c>
    </row>
    <row r="36" spans="2:8" x14ac:dyDescent="0.2">
      <c r="B36" s="9" t="s">
        <v>40</v>
      </c>
      <c r="C36" s="12">
        <v>31226000</v>
      </c>
      <c r="D36" s="12">
        <v>-7912340</v>
      </c>
      <c r="E36" s="17">
        <f t="shared" si="4"/>
        <v>23313660</v>
      </c>
      <c r="F36" s="12">
        <v>22029410</v>
      </c>
      <c r="G36" s="12">
        <f t="shared" si="5"/>
        <v>22029410</v>
      </c>
      <c r="H36" s="17">
        <f t="shared" si="1"/>
        <v>1284250</v>
      </c>
    </row>
    <row r="37" spans="2:8" ht="20.100000000000001" customHeight="1" x14ac:dyDescent="0.2">
      <c r="B37" s="7" t="s">
        <v>41</v>
      </c>
      <c r="C37" s="14">
        <f>SUM(C38:C46)</f>
        <v>65985000</v>
      </c>
      <c r="D37" s="14">
        <f>SUM(D38:D46)</f>
        <v>8324993</v>
      </c>
      <c r="E37" s="14">
        <f>C37+D37</f>
        <v>74309993</v>
      </c>
      <c r="F37" s="14">
        <f>SUM(F38:F46)</f>
        <v>73460510</v>
      </c>
      <c r="G37" s="14">
        <f>SUM(G38:G46)</f>
        <v>73460510</v>
      </c>
      <c r="H37" s="14">
        <f t="shared" si="1"/>
        <v>849483</v>
      </c>
    </row>
    <row r="38" spans="2:8" ht="12" customHeight="1" x14ac:dyDescent="0.2">
      <c r="B38" s="9" t="s">
        <v>42</v>
      </c>
      <c r="C38" s="12">
        <v>13600000</v>
      </c>
      <c r="D38" s="12">
        <v>4313759</v>
      </c>
      <c r="E38" s="17">
        <f t="shared" ref="E38:E79" si="6">C38+D38</f>
        <v>17913759</v>
      </c>
      <c r="F38" s="12">
        <v>17398833</v>
      </c>
      <c r="G38" s="12">
        <f>F38</f>
        <v>17398833</v>
      </c>
      <c r="H38" s="17">
        <f t="shared" si="1"/>
        <v>514926</v>
      </c>
    </row>
    <row r="39" spans="2:8" ht="12" customHeight="1" x14ac:dyDescent="0.2">
      <c r="B39" s="9" t="s">
        <v>43</v>
      </c>
      <c r="C39" s="12">
        <v>14000000</v>
      </c>
      <c r="D39" s="12">
        <v>1530581</v>
      </c>
      <c r="E39" s="17">
        <f t="shared" si="6"/>
        <v>15530581</v>
      </c>
      <c r="F39" s="12">
        <v>15530581</v>
      </c>
      <c r="G39" s="12">
        <f t="shared" ref="G39:G46" si="7">F39</f>
        <v>15530581</v>
      </c>
      <c r="H39" s="17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2">
        <v>0</v>
      </c>
      <c r="E40" s="17">
        <f t="shared" si="6"/>
        <v>0</v>
      </c>
      <c r="F40" s="12">
        <v>0</v>
      </c>
      <c r="G40" s="12">
        <f t="shared" si="7"/>
        <v>0</v>
      </c>
      <c r="H40" s="17">
        <f t="shared" si="1"/>
        <v>0</v>
      </c>
    </row>
    <row r="41" spans="2:8" ht="12" customHeight="1" x14ac:dyDescent="0.2">
      <c r="B41" s="9" t="s">
        <v>45</v>
      </c>
      <c r="C41" s="12">
        <v>25000</v>
      </c>
      <c r="D41" s="12">
        <v>-25000</v>
      </c>
      <c r="E41" s="17">
        <f t="shared" si="6"/>
        <v>0</v>
      </c>
      <c r="F41" s="12">
        <v>0</v>
      </c>
      <c r="G41" s="12">
        <f t="shared" si="7"/>
        <v>0</v>
      </c>
      <c r="H41" s="17">
        <f t="shared" ref="H41:H72" si="8">E41-F41</f>
        <v>0</v>
      </c>
    </row>
    <row r="42" spans="2:8" ht="12" customHeight="1" x14ac:dyDescent="0.2">
      <c r="B42" s="9" t="s">
        <v>46</v>
      </c>
      <c r="C42" s="12">
        <v>38360000</v>
      </c>
      <c r="D42" s="12">
        <v>2505653</v>
      </c>
      <c r="E42" s="17">
        <f t="shared" si="6"/>
        <v>40865653</v>
      </c>
      <c r="F42" s="12">
        <v>40531096</v>
      </c>
      <c r="G42" s="12">
        <f t="shared" si="7"/>
        <v>40531096</v>
      </c>
      <c r="H42" s="17">
        <f t="shared" si="8"/>
        <v>334557</v>
      </c>
    </row>
    <row r="43" spans="2:8" ht="12" customHeight="1" x14ac:dyDescent="0.2">
      <c r="B43" s="9" t="s">
        <v>47</v>
      </c>
      <c r="C43" s="12">
        <v>0</v>
      </c>
      <c r="D43" s="12">
        <v>0</v>
      </c>
      <c r="E43" s="17">
        <f t="shared" si="6"/>
        <v>0</v>
      </c>
      <c r="F43" s="12">
        <v>0</v>
      </c>
      <c r="G43" s="12">
        <f t="shared" si="7"/>
        <v>0</v>
      </c>
      <c r="H43" s="17">
        <f t="shared" si="8"/>
        <v>0</v>
      </c>
    </row>
    <row r="44" spans="2:8" ht="12" customHeight="1" x14ac:dyDescent="0.2">
      <c r="B44" s="9" t="s">
        <v>48</v>
      </c>
      <c r="C44" s="12">
        <v>0</v>
      </c>
      <c r="D44" s="12">
        <v>0</v>
      </c>
      <c r="E44" s="17">
        <f t="shared" si="6"/>
        <v>0</v>
      </c>
      <c r="F44" s="12">
        <v>0</v>
      </c>
      <c r="G44" s="12">
        <f t="shared" si="7"/>
        <v>0</v>
      </c>
      <c r="H44" s="17">
        <f t="shared" si="8"/>
        <v>0</v>
      </c>
    </row>
    <row r="45" spans="2:8" ht="12" customHeight="1" x14ac:dyDescent="0.2">
      <c r="B45" s="9" t="s">
        <v>49</v>
      </c>
      <c r="C45" s="12">
        <v>0</v>
      </c>
      <c r="D45" s="12">
        <v>0</v>
      </c>
      <c r="E45" s="17">
        <f t="shared" si="6"/>
        <v>0</v>
      </c>
      <c r="F45" s="12">
        <v>0</v>
      </c>
      <c r="G45" s="12">
        <f t="shared" si="7"/>
        <v>0</v>
      </c>
      <c r="H45" s="17">
        <f t="shared" si="8"/>
        <v>0</v>
      </c>
    </row>
    <row r="46" spans="2:8" ht="12" customHeight="1" thickBot="1" x14ac:dyDescent="0.25">
      <c r="B46" s="10" t="s">
        <v>50</v>
      </c>
      <c r="C46" s="12">
        <v>0</v>
      </c>
      <c r="D46" s="12">
        <v>0</v>
      </c>
      <c r="E46" s="17">
        <f t="shared" si="6"/>
        <v>0</v>
      </c>
      <c r="F46" s="12">
        <v>0</v>
      </c>
      <c r="G46" s="12">
        <f t="shared" si="7"/>
        <v>0</v>
      </c>
      <c r="H46" s="18">
        <f t="shared" si="8"/>
        <v>0</v>
      </c>
    </row>
    <row r="47" spans="2:8" ht="20.100000000000001" customHeight="1" x14ac:dyDescent="0.2">
      <c r="B47" s="6" t="s">
        <v>51</v>
      </c>
      <c r="C47" s="14">
        <f>SUM(C48:C56)</f>
        <v>175133</v>
      </c>
      <c r="D47" s="14">
        <f>SUM(D48:D56)</f>
        <v>18326394</v>
      </c>
      <c r="E47" s="14">
        <f t="shared" si="6"/>
        <v>18501527</v>
      </c>
      <c r="F47" s="14">
        <f>SUM(F48:F56)</f>
        <v>18218043</v>
      </c>
      <c r="G47" s="14">
        <f>SUM(G48:G56)</f>
        <v>18218043</v>
      </c>
      <c r="H47" s="14">
        <f t="shared" si="8"/>
        <v>283484</v>
      </c>
    </row>
    <row r="48" spans="2:8" x14ac:dyDescent="0.2">
      <c r="B48" s="9" t="s">
        <v>52</v>
      </c>
      <c r="C48" s="12">
        <v>15000</v>
      </c>
      <c r="D48" s="12">
        <v>150138</v>
      </c>
      <c r="E48" s="17">
        <f t="shared" si="6"/>
        <v>165138</v>
      </c>
      <c r="F48" s="12">
        <v>162229</v>
      </c>
      <c r="G48" s="12">
        <f>F48</f>
        <v>162229</v>
      </c>
      <c r="H48" s="17">
        <f t="shared" si="8"/>
        <v>2909</v>
      </c>
    </row>
    <row r="49" spans="2:8" x14ac:dyDescent="0.2">
      <c r="B49" s="9" t="s">
        <v>53</v>
      </c>
      <c r="C49" s="12">
        <v>0</v>
      </c>
      <c r="D49" s="12">
        <v>0</v>
      </c>
      <c r="E49" s="17">
        <f t="shared" si="6"/>
        <v>0</v>
      </c>
      <c r="F49" s="12">
        <v>0</v>
      </c>
      <c r="G49" s="12">
        <f t="shared" ref="G49:G56" si="9">F49</f>
        <v>0</v>
      </c>
      <c r="H49" s="17">
        <f t="shared" si="8"/>
        <v>0</v>
      </c>
    </row>
    <row r="50" spans="2:8" x14ac:dyDescent="0.2">
      <c r="B50" s="9" t="s">
        <v>54</v>
      </c>
      <c r="C50" s="12">
        <v>0</v>
      </c>
      <c r="D50" s="12">
        <v>0</v>
      </c>
      <c r="E50" s="17">
        <f t="shared" si="6"/>
        <v>0</v>
      </c>
      <c r="F50" s="12">
        <v>0</v>
      </c>
      <c r="G50" s="12">
        <f t="shared" si="9"/>
        <v>0</v>
      </c>
      <c r="H50" s="17">
        <f t="shared" si="8"/>
        <v>0</v>
      </c>
    </row>
    <row r="51" spans="2:8" x14ac:dyDescent="0.2">
      <c r="B51" s="9" t="s">
        <v>55</v>
      </c>
      <c r="C51" s="12">
        <v>30000</v>
      </c>
      <c r="D51" s="12">
        <v>15901995</v>
      </c>
      <c r="E51" s="17">
        <f t="shared" si="6"/>
        <v>15931995</v>
      </c>
      <c r="F51" s="12">
        <v>15881069</v>
      </c>
      <c r="G51" s="12">
        <f t="shared" si="9"/>
        <v>15881069</v>
      </c>
      <c r="H51" s="17">
        <f t="shared" si="8"/>
        <v>50926</v>
      </c>
    </row>
    <row r="52" spans="2:8" x14ac:dyDescent="0.2">
      <c r="B52" s="9" t="s">
        <v>56</v>
      </c>
      <c r="C52" s="12">
        <v>0</v>
      </c>
      <c r="D52" s="12">
        <v>0</v>
      </c>
      <c r="E52" s="17">
        <f t="shared" si="6"/>
        <v>0</v>
      </c>
      <c r="F52" s="12">
        <v>0</v>
      </c>
      <c r="G52" s="12">
        <f t="shared" si="9"/>
        <v>0</v>
      </c>
      <c r="H52" s="17">
        <f t="shared" si="8"/>
        <v>0</v>
      </c>
    </row>
    <row r="53" spans="2:8" x14ac:dyDescent="0.2">
      <c r="B53" s="9" t="s">
        <v>57</v>
      </c>
      <c r="C53" s="12">
        <v>130133</v>
      </c>
      <c r="D53" s="12">
        <v>1895849</v>
      </c>
      <c r="E53" s="17">
        <f t="shared" si="6"/>
        <v>2025982</v>
      </c>
      <c r="F53" s="12">
        <v>1797333</v>
      </c>
      <c r="G53" s="12">
        <f t="shared" si="9"/>
        <v>1797333</v>
      </c>
      <c r="H53" s="17">
        <f t="shared" si="8"/>
        <v>228649</v>
      </c>
    </row>
    <row r="54" spans="2:8" x14ac:dyDescent="0.2">
      <c r="B54" s="9" t="s">
        <v>58</v>
      </c>
      <c r="C54" s="12">
        <v>0</v>
      </c>
      <c r="D54" s="12">
        <v>0</v>
      </c>
      <c r="E54" s="17">
        <f t="shared" si="6"/>
        <v>0</v>
      </c>
      <c r="F54" s="12">
        <v>0</v>
      </c>
      <c r="G54" s="12">
        <f t="shared" si="9"/>
        <v>0</v>
      </c>
      <c r="H54" s="17">
        <f t="shared" si="8"/>
        <v>0</v>
      </c>
    </row>
    <row r="55" spans="2:8" x14ac:dyDescent="0.2">
      <c r="B55" s="9" t="s">
        <v>59</v>
      </c>
      <c r="C55" s="12">
        <v>0</v>
      </c>
      <c r="D55" s="12">
        <v>370000</v>
      </c>
      <c r="E55" s="17">
        <f t="shared" si="6"/>
        <v>370000</v>
      </c>
      <c r="F55" s="12">
        <v>369000</v>
      </c>
      <c r="G55" s="12">
        <f t="shared" si="9"/>
        <v>369000</v>
      </c>
      <c r="H55" s="17">
        <f t="shared" si="8"/>
        <v>1000</v>
      </c>
    </row>
    <row r="56" spans="2:8" x14ac:dyDescent="0.2">
      <c r="B56" s="9" t="s">
        <v>60</v>
      </c>
      <c r="C56" s="12">
        <v>0</v>
      </c>
      <c r="D56" s="12">
        <v>8412</v>
      </c>
      <c r="E56" s="17">
        <f t="shared" si="6"/>
        <v>8412</v>
      </c>
      <c r="F56" s="12">
        <v>8412</v>
      </c>
      <c r="G56" s="12">
        <f t="shared" si="9"/>
        <v>8412</v>
      </c>
      <c r="H56" s="17">
        <f t="shared" si="8"/>
        <v>0</v>
      </c>
    </row>
    <row r="57" spans="2:8" ht="20.100000000000001" customHeight="1" x14ac:dyDescent="0.2">
      <c r="B57" s="6" t="s">
        <v>61</v>
      </c>
      <c r="C57" s="14">
        <f>SUM(C58:C60)</f>
        <v>39090000</v>
      </c>
      <c r="D57" s="14">
        <f>SUM(D58:D60)</f>
        <v>6866317</v>
      </c>
      <c r="E57" s="14">
        <f t="shared" si="6"/>
        <v>45956317</v>
      </c>
      <c r="F57" s="14">
        <f>SUM(F58:F60)</f>
        <v>45181236</v>
      </c>
      <c r="G57" s="14">
        <f>SUM(G58:G60)</f>
        <v>44137213</v>
      </c>
      <c r="H57" s="14">
        <f t="shared" si="8"/>
        <v>775081</v>
      </c>
    </row>
    <row r="58" spans="2:8" x14ac:dyDescent="0.2">
      <c r="B58" s="9" t="s">
        <v>62</v>
      </c>
      <c r="C58" s="12">
        <v>39090000</v>
      </c>
      <c r="D58" s="12">
        <v>-15211352</v>
      </c>
      <c r="E58" s="17">
        <f t="shared" si="6"/>
        <v>23878648</v>
      </c>
      <c r="F58" s="12">
        <v>23215282</v>
      </c>
      <c r="G58" s="12">
        <v>22171259</v>
      </c>
      <c r="H58" s="17">
        <f t="shared" si="8"/>
        <v>663366</v>
      </c>
    </row>
    <row r="59" spans="2:8" x14ac:dyDescent="0.2">
      <c r="B59" s="9" t="s">
        <v>63</v>
      </c>
      <c r="C59" s="12">
        <v>0</v>
      </c>
      <c r="D59" s="12">
        <v>22077669</v>
      </c>
      <c r="E59" s="17">
        <f t="shared" si="6"/>
        <v>22077669</v>
      </c>
      <c r="F59" s="12">
        <v>21965954</v>
      </c>
      <c r="G59" s="12">
        <v>21965954</v>
      </c>
      <c r="H59" s="16">
        <f t="shared" si="8"/>
        <v>111715</v>
      </c>
    </row>
    <row r="60" spans="2:8" x14ac:dyDescent="0.2">
      <c r="B60" s="9" t="s">
        <v>64</v>
      </c>
      <c r="C60" s="12">
        <v>0</v>
      </c>
      <c r="D60" s="12">
        <v>0</v>
      </c>
      <c r="E60" s="17">
        <f t="shared" si="6"/>
        <v>0</v>
      </c>
      <c r="F60" s="12">
        <v>0</v>
      </c>
      <c r="G60" s="12">
        <v>0</v>
      </c>
      <c r="H60" s="16">
        <f t="shared" si="8"/>
        <v>0</v>
      </c>
    </row>
    <row r="61" spans="2:8" ht="20.100000000000001" customHeight="1" x14ac:dyDescent="0.2">
      <c r="B61" s="7" t="s">
        <v>65</v>
      </c>
      <c r="C61" s="14">
        <f>SUM(C62:C68)</f>
        <v>0</v>
      </c>
      <c r="D61" s="15">
        <f>SUM(D62:D68)</f>
        <v>0</v>
      </c>
      <c r="E61" s="15">
        <f t="shared" si="6"/>
        <v>0</v>
      </c>
      <c r="F61" s="14">
        <f>SUM(F62:F68)</f>
        <v>0</v>
      </c>
      <c r="G61" s="14">
        <f>SUM(G62:G68)</f>
        <v>0</v>
      </c>
      <c r="H61" s="15">
        <f t="shared" si="8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6">
        <f t="shared" si="6"/>
        <v>0</v>
      </c>
      <c r="F62" s="12">
        <v>0</v>
      </c>
      <c r="G62" s="12">
        <v>0</v>
      </c>
      <c r="H62" s="16">
        <f t="shared" si="8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6">
        <f t="shared" si="6"/>
        <v>0</v>
      </c>
      <c r="F63" s="12">
        <v>0</v>
      </c>
      <c r="G63" s="12">
        <v>0</v>
      </c>
      <c r="H63" s="16">
        <f t="shared" si="8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6">
        <f t="shared" si="6"/>
        <v>0</v>
      </c>
      <c r="F64" s="12">
        <v>0</v>
      </c>
      <c r="G64" s="12">
        <v>0</v>
      </c>
      <c r="H64" s="16">
        <f t="shared" si="8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6">
        <f t="shared" si="6"/>
        <v>0</v>
      </c>
      <c r="F65" s="12">
        <v>0</v>
      </c>
      <c r="G65" s="12">
        <v>0</v>
      </c>
      <c r="H65" s="16">
        <f t="shared" si="8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6">
        <f t="shared" si="6"/>
        <v>0</v>
      </c>
      <c r="F66" s="12">
        <v>0</v>
      </c>
      <c r="G66" s="12">
        <v>0</v>
      </c>
      <c r="H66" s="16">
        <f t="shared" si="8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6">
        <f t="shared" si="6"/>
        <v>0</v>
      </c>
      <c r="F67" s="12">
        <v>0</v>
      </c>
      <c r="G67" s="12">
        <v>0</v>
      </c>
      <c r="H67" s="16">
        <f t="shared" si="8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6">
        <f t="shared" si="6"/>
        <v>0</v>
      </c>
      <c r="F68" s="12">
        <v>0</v>
      </c>
      <c r="G68" s="12">
        <v>0</v>
      </c>
      <c r="H68" s="16">
        <f t="shared" si="8"/>
        <v>0</v>
      </c>
    </row>
    <row r="69" spans="2:8" ht="20.100000000000001" customHeight="1" x14ac:dyDescent="0.2">
      <c r="B69" s="7" t="s">
        <v>73</v>
      </c>
      <c r="C69" s="14">
        <f>SUM(C70:C72)</f>
        <v>0</v>
      </c>
      <c r="D69" s="15">
        <f>SUM(D70:D72)</f>
        <v>0</v>
      </c>
      <c r="E69" s="15">
        <f t="shared" si="6"/>
        <v>0</v>
      </c>
      <c r="F69" s="14">
        <f>SUM(F70:F72)</f>
        <v>0</v>
      </c>
      <c r="G69" s="15">
        <f>SUM(G70:G72)</f>
        <v>0</v>
      </c>
      <c r="H69" s="15">
        <f t="shared" si="8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6">
        <f t="shared" si="6"/>
        <v>0</v>
      </c>
      <c r="F70" s="12">
        <v>0</v>
      </c>
      <c r="G70" s="13">
        <v>0</v>
      </c>
      <c r="H70" s="16">
        <f t="shared" si="8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6">
        <f t="shared" si="6"/>
        <v>0</v>
      </c>
      <c r="F71" s="12">
        <v>0</v>
      </c>
      <c r="G71" s="13">
        <v>0</v>
      </c>
      <c r="H71" s="16">
        <f t="shared" si="8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6">
        <f t="shared" si="6"/>
        <v>0</v>
      </c>
      <c r="F72" s="12">
        <v>0</v>
      </c>
      <c r="G72" s="13">
        <v>0</v>
      </c>
      <c r="H72" s="16">
        <f t="shared" si="8"/>
        <v>0</v>
      </c>
    </row>
    <row r="73" spans="2:8" ht="20.100000000000001" customHeight="1" x14ac:dyDescent="0.2">
      <c r="B73" s="6" t="s">
        <v>77</v>
      </c>
      <c r="C73" s="14">
        <f>SUM(C74:C80)</f>
        <v>0</v>
      </c>
      <c r="D73" s="15">
        <f>SUM(D74:D80)</f>
        <v>0</v>
      </c>
      <c r="E73" s="15">
        <f t="shared" si="6"/>
        <v>0</v>
      </c>
      <c r="F73" s="14">
        <f>SUM(F74:F80)</f>
        <v>0</v>
      </c>
      <c r="G73" s="15">
        <f>SUM(G74:G80)</f>
        <v>0</v>
      </c>
      <c r="H73" s="15">
        <f t="shared" ref="H73:H81" si="10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6">
        <f t="shared" si="6"/>
        <v>0</v>
      </c>
      <c r="F74" s="12">
        <v>0</v>
      </c>
      <c r="G74" s="13">
        <v>0</v>
      </c>
      <c r="H74" s="16">
        <f t="shared" si="10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6">
        <f t="shared" si="6"/>
        <v>0</v>
      </c>
      <c r="F75" s="12">
        <v>0</v>
      </c>
      <c r="G75" s="13">
        <v>0</v>
      </c>
      <c r="H75" s="16">
        <f t="shared" si="10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6">
        <f t="shared" si="6"/>
        <v>0</v>
      </c>
      <c r="F76" s="12">
        <v>0</v>
      </c>
      <c r="G76" s="13">
        <v>0</v>
      </c>
      <c r="H76" s="16">
        <f t="shared" si="10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6">
        <f t="shared" si="6"/>
        <v>0</v>
      </c>
      <c r="F77" s="12">
        <v>0</v>
      </c>
      <c r="G77" s="13">
        <v>0</v>
      </c>
      <c r="H77" s="16">
        <f t="shared" si="10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6">
        <f t="shared" si="6"/>
        <v>0</v>
      </c>
      <c r="F78" s="12">
        <v>0</v>
      </c>
      <c r="G78" s="13">
        <v>0</v>
      </c>
      <c r="H78" s="16">
        <f t="shared" si="10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6">
        <f t="shared" si="6"/>
        <v>0</v>
      </c>
      <c r="F79" s="12">
        <v>0</v>
      </c>
      <c r="G79" s="13">
        <v>0</v>
      </c>
      <c r="H79" s="16">
        <f t="shared" si="10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6">
        <v>0</v>
      </c>
      <c r="F80" s="12">
        <v>0</v>
      </c>
      <c r="G80" s="13">
        <v>0</v>
      </c>
      <c r="H80" s="16">
        <f t="shared" si="10"/>
        <v>0</v>
      </c>
    </row>
    <row r="81" spans="2:8" ht="12.75" thickBot="1" x14ac:dyDescent="0.25">
      <c r="B81" s="8" t="s">
        <v>85</v>
      </c>
      <c r="C81" s="19">
        <f>SUM(C73,C69,C61,C57,C47,C27,C37,C17,C9)</f>
        <v>306400133</v>
      </c>
      <c r="D81" s="19">
        <f>SUM(D73,D69,D61,D57,D47,D37,D27,D17,D9)</f>
        <v>31830000</v>
      </c>
      <c r="E81" s="19">
        <f>C81+D81</f>
        <v>338230133</v>
      </c>
      <c r="F81" s="19">
        <f>SUM(F73,F69,F61,F57,F47,F37,F17,F27,F9)</f>
        <v>327325146</v>
      </c>
      <c r="G81" s="19">
        <f>SUM(G73,G69,G61,G57,G47,G37,G27,G17,G9)</f>
        <v>323916442</v>
      </c>
      <c r="H81" s="19">
        <f t="shared" si="10"/>
        <v>10904987</v>
      </c>
    </row>
    <row r="83" spans="2:8" s="20" customFormat="1" x14ac:dyDescent="0.2"/>
    <row r="84" spans="2:8" s="20" customFormat="1" x14ac:dyDescent="0.2"/>
    <row r="85" spans="2:8" s="20" customFormat="1" x14ac:dyDescent="0.2"/>
    <row r="86" spans="2:8" s="20" customFormat="1" x14ac:dyDescent="0.2">
      <c r="D86" s="22"/>
      <c r="E86" s="22"/>
      <c r="G86" s="22"/>
      <c r="H86" s="22"/>
    </row>
    <row r="87" spans="2:8" s="20" customFormat="1" x14ac:dyDescent="0.2">
      <c r="D87" s="21" t="s">
        <v>90</v>
      </c>
      <c r="E87" s="21"/>
      <c r="F87" s="21"/>
      <c r="G87" s="21" t="s">
        <v>87</v>
      </c>
    </row>
    <row r="88" spans="2:8" s="20" customFormat="1" x14ac:dyDescent="0.2">
      <c r="D88" s="21" t="s">
        <v>88</v>
      </c>
      <c r="E88" s="21"/>
      <c r="F88" s="21"/>
      <c r="G88" s="21" t="s">
        <v>89</v>
      </c>
    </row>
    <row r="89" spans="2:8" s="20" customFormat="1" x14ac:dyDescent="0.2"/>
    <row r="90" spans="2:8" s="20" customFormat="1" x14ac:dyDescent="0.2"/>
    <row r="91" spans="2:8" s="20" customFormat="1" x14ac:dyDescent="0.2"/>
    <row r="92" spans="2:8" s="20" customFormat="1" x14ac:dyDescent="0.2"/>
    <row r="93" spans="2:8" s="20" customFormat="1" x14ac:dyDescent="0.2"/>
    <row r="94" spans="2:8" s="20" customFormat="1" x14ac:dyDescent="0.2"/>
    <row r="95" spans="2:8" s="20" customFormat="1" x14ac:dyDescent="0.2"/>
    <row r="96" spans="2:8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2025-01-16T16:41:24Z</cp:lastPrinted>
  <dcterms:created xsi:type="dcterms:W3CDTF">2019-12-04T16:22:52Z</dcterms:created>
  <dcterms:modified xsi:type="dcterms:W3CDTF">2025-01-16T16:41:29Z</dcterms:modified>
</cp:coreProperties>
</file>